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hraničná ce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9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b val="1"/>
      <color rgb="00F2541B"/>
      <sz val="8"/>
    </font>
    <font>
      <name val="Arial"/>
      <color rgb="006B6B6B"/>
      <sz val="8"/>
    </font>
    <font>
      <name val="Arial"/>
      <sz val="9"/>
    </font>
    <font>
      <name val="Arial"/>
      <color rgb="000000FF"/>
      <sz val="9"/>
    </font>
    <font>
      <name val="Arial"/>
      <b val="1"/>
      <color rgb="00FFFFFF"/>
      <sz val="9"/>
    </font>
    <font>
      <name val="Arial"/>
      <b val="1"/>
      <sz val="10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DEEE8"/>
      </patternFill>
    </fill>
    <fill>
      <patternFill patternType="solid">
        <fgColor rgb="00F2541B"/>
      </patternFill>
    </fill>
    <fill>
      <patternFill patternType="solid">
        <fgColor rgb="00F4F4F4"/>
      </patternFill>
    </fill>
  </fills>
  <borders count="5">
    <border>
      <left/>
      <right/>
      <top/>
      <bottom/>
      <diagonal/>
    </border>
    <border>
      <bottom style="medium">
        <color rgb="00F2541B"/>
      </bottom>
    </border>
    <border>
      <bottom style="thin">
        <color rgb="00BBBBBB"/>
      </bottom>
    </border>
    <border>
      <left/>
      <right/>
      <top/>
      <bottom style="thin">
        <color rgb="00BBBBBB"/>
      </bottom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2" pivotButton="0" quotePrefix="0" xfId="0"/>
    <xf numFmtId="0" fontId="0" fillId="0" borderId="3" pivotButton="0" quotePrefix="0" xfId="0"/>
    <xf numFmtId="0" fontId="5" fillId="2" borderId="0" pivotButton="0" quotePrefix="0" xfId="0"/>
    <xf numFmtId="0" fontId="6" fillId="3" borderId="0" applyAlignment="1" pivotButton="0" quotePrefix="0" xfId="0">
      <alignment horizontal="center" vertical="center" wrapText="1"/>
    </xf>
    <xf numFmtId="164" fontId="4" fillId="0" borderId="4" pivotButton="0" quotePrefix="0" xfId="0"/>
    <xf numFmtId="165" fontId="4" fillId="0" borderId="4" pivotButton="0" quotePrefix="0" xfId="0"/>
    <xf numFmtId="0" fontId="4" fillId="0" borderId="4" pivotButton="0" quotePrefix="0" xfId="0"/>
    <xf numFmtId="2" fontId="4" fillId="0" borderId="4" pivotButton="0" quotePrefix="0" xfId="0"/>
    <xf numFmtId="9" fontId="4" fillId="0" borderId="4" pivotButton="0" quotePrefix="0" xfId="0"/>
    <xf numFmtId="0" fontId="7" fillId="0" borderId="0" pivotButton="0" quotePrefix="0" xfId="0"/>
    <xf numFmtId="2" fontId="7" fillId="4" borderId="0" pivotButton="0" quotePrefix="0" xfId="0"/>
    <xf numFmtId="2" fontId="8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6" customWidth="1" min="4" max="4"/>
    <col width="12" customWidth="1" min="5" max="5"/>
    <col width="9" customWidth="1" min="6" max="6"/>
    <col width="12" customWidth="1" min="7" max="7"/>
    <col width="10" customWidth="1" min="8" max="8"/>
    <col width="11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L1" s="1" t="inlineStr">
        <is>
          <t>CESTOVNÝ PRÍKAZ</t>
        </is>
      </c>
    </row>
    <row r="2">
      <c r="L2" s="2" t="inlineStr">
        <is>
          <t>ZAHRANIČNÁ PRACOVNÁ CESTA · VZOR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5">
      <c r="A5" s="4" t="inlineStr">
        <is>
          <t>ÚDAJE O CESTE</t>
        </is>
      </c>
      <c r="G5" s="4" t="inlineStr">
        <is>
          <t>SADZBY</t>
        </is>
      </c>
    </row>
    <row r="6">
      <c r="A6" s="5" t="inlineStr">
        <is>
          <t>Zamestnanec</t>
        </is>
      </c>
      <c r="B6" s="6" t="inlineStr">
        <is>
          <t>[Meno a priezvisko]</t>
        </is>
      </c>
      <c r="C6" s="7" t="n"/>
      <c r="D6" s="7" t="n"/>
      <c r="E6" s="7" t="n"/>
      <c r="G6" s="5" t="inlineStr">
        <is>
          <t>Základná sadzba stravného krajiny (€ / deň)</t>
        </is>
      </c>
      <c r="K6" s="8" t="n">
        <v>45</v>
      </c>
    </row>
    <row r="7">
      <c r="A7" s="5" t="inlineStr">
        <is>
          <t>Krajina / mesto</t>
        </is>
      </c>
      <c r="B7" s="6" t="inlineStr">
        <is>
          <t>[napr. Rakúsko, Viedeň]</t>
        </is>
      </c>
      <c r="C7" s="7" t="n"/>
      <c r="D7" s="7" t="n"/>
      <c r="E7" s="7" t="n"/>
      <c r="G7" s="5" t="inlineStr">
        <is>
          <t>Vreckové (% zo stravného, max. 40)</t>
        </is>
      </c>
      <c r="K7" s="8" t="n">
        <v>0</v>
      </c>
    </row>
    <row r="8">
      <c r="A8" s="5" t="inlineStr">
        <is>
          <t>Účel</t>
        </is>
      </c>
      <c r="B8" s="6" t="inlineStr">
        <is>
          <t>[napr. montáž, rokovanie]</t>
        </is>
      </c>
      <c r="C8" s="7" t="n"/>
      <c r="D8" s="7" t="n"/>
      <c r="E8" s="7" t="n"/>
      <c r="G8" s="5" t="inlineStr">
        <is>
          <t>Kurz (1 € = x cudzej meny)</t>
        </is>
      </c>
      <c r="K8" s="8" t="n">
        <v>1</v>
      </c>
    </row>
    <row r="9">
      <c r="A9" s="5" t="inlineStr">
        <is>
          <t>Prechod hraníc tam</t>
        </is>
      </c>
      <c r="B9" s="6" t="inlineStr">
        <is>
          <t>[dátum, čas]</t>
        </is>
      </c>
      <c r="C9" s="7" t="n"/>
      <c r="D9" s="7" t="n"/>
      <c r="E9" s="7" t="n"/>
      <c r="G9" s="5" t="inlineStr">
        <is>
          <t>Sadzby pre jednotlivé krajiny určuje opatrenie MF SR č. 401/2012 Z. z. v znení neskorších predpisov.</t>
        </is>
      </c>
    </row>
    <row r="10">
      <c r="A10" s="5" t="inlineStr">
        <is>
          <t>Prechod hraníc späť</t>
        </is>
      </c>
      <c r="B10" s="6" t="inlineStr">
        <is>
          <t>[dátum, čas]</t>
        </is>
      </c>
      <c r="C10" s="7" t="n"/>
      <c r="D10" s="7" t="n"/>
      <c r="E10" s="7" t="n"/>
    </row>
    <row r="12" ht="30" customHeight="1">
      <c r="A12" s="9" t="inlineStr">
        <is>
          <t>Dátum</t>
        </is>
      </c>
      <c r="B12" s="9" t="inlineStr">
        <is>
          <t>Začiatok v zahr.</t>
        </is>
      </c>
      <c r="C12" s="9" t="inlineStr">
        <is>
          <t>Koniec v zahr.</t>
        </is>
      </c>
      <c r="D12" s="9" t="inlineStr">
        <is>
          <t>Miesto</t>
        </is>
      </c>
      <c r="E12" s="9" t="inlineStr">
        <is>
          <t>Hodiny v zahr.</t>
        </is>
      </c>
      <c r="F12" s="9" t="inlineStr">
        <is>
          <t>% sadzby</t>
        </is>
      </c>
      <c r="G12" s="9" t="inlineStr">
        <is>
          <t>Stravné €</t>
        </is>
      </c>
      <c r="H12" s="9" t="inlineStr">
        <is>
          <t>Krátenie €</t>
        </is>
      </c>
      <c r="I12" s="9" t="inlineStr">
        <is>
          <t>Vreckové €</t>
        </is>
      </c>
      <c r="J12" s="9" t="inlineStr">
        <is>
          <t>Cestovné €</t>
        </is>
      </c>
      <c r="K12" s="9" t="inlineStr">
        <is>
          <t>Ubytovanie €</t>
        </is>
      </c>
      <c r="L12" s="9" t="inlineStr">
        <is>
          <t>Spolu €</t>
        </is>
      </c>
    </row>
    <row r="13">
      <c r="A13" s="10" t="n">
        <v>46344</v>
      </c>
      <c r="B13" s="11" t="n">
        <v>0.34375</v>
      </c>
      <c r="C13" s="11" t="n">
        <v>0.8194444444444444</v>
      </c>
      <c r="D13" s="12" t="inlineStr">
        <is>
          <t>Viedeň (príklad)</t>
        </is>
      </c>
      <c r="E13" s="13">
        <f>IF(OR(B13="",C13=""),"",ROUND(MOD(C13-B13,1)*24,2))</f>
        <v/>
      </c>
      <c r="F13" s="14">
        <f>IF(E13="","",IF(E13&gt;12,1,IF(E13&gt;6,0.5,0.25)))</f>
        <v/>
      </c>
      <c r="G13" s="13">
        <f>IF(F13="",0,ROUND($K$6*F13,2))</f>
        <v/>
      </c>
      <c r="H13" s="12" t="n"/>
      <c r="I13" s="13">
        <f>ROUND((G13-H13)*$K$7/100,2)</f>
        <v/>
      </c>
      <c r="J13" s="12" t="n"/>
      <c r="K13" s="12" t="n"/>
      <c r="L13" s="13">
        <f>G13-H13+I13+J13+K13</f>
        <v/>
      </c>
    </row>
    <row r="14">
      <c r="A14" s="10" t="n"/>
      <c r="B14" s="11" t="n"/>
      <c r="C14" s="11" t="n"/>
      <c r="D14" s="12" t="n"/>
      <c r="E14" s="13">
        <f>IF(OR(B14="",C14=""),"",ROUND(MOD(C14-B14,1)*24,2))</f>
        <v/>
      </c>
      <c r="F14" s="14">
        <f>IF(E14="","",IF(E14&gt;12,1,IF(E14&gt;6,0.5,0.25)))</f>
        <v/>
      </c>
      <c r="G14" s="13">
        <f>IF(F14="",0,ROUND($K$6*F14,2))</f>
        <v/>
      </c>
      <c r="H14" s="12" t="n"/>
      <c r="I14" s="13">
        <f>ROUND((G14-H14)*$K$7/100,2)</f>
        <v/>
      </c>
      <c r="J14" s="12" t="n"/>
      <c r="K14" s="12" t="n"/>
      <c r="L14" s="13">
        <f>G14-H14+I14+J14+K14</f>
        <v/>
      </c>
    </row>
    <row r="15">
      <c r="A15" s="10" t="n"/>
      <c r="B15" s="11" t="n"/>
      <c r="C15" s="11" t="n"/>
      <c r="D15" s="12" t="n"/>
      <c r="E15" s="13">
        <f>IF(OR(B15="",C15=""),"",ROUND(MOD(C15-B15,1)*24,2))</f>
        <v/>
      </c>
      <c r="F15" s="14">
        <f>IF(E15="","",IF(E15&gt;12,1,IF(E15&gt;6,0.5,0.25)))</f>
        <v/>
      </c>
      <c r="G15" s="13">
        <f>IF(F15="",0,ROUND($K$6*F15,2))</f>
        <v/>
      </c>
      <c r="H15" s="12" t="n"/>
      <c r="I15" s="13">
        <f>ROUND((G15-H15)*$K$7/100,2)</f>
        <v/>
      </c>
      <c r="J15" s="12" t="n"/>
      <c r="K15" s="12" t="n"/>
      <c r="L15" s="13">
        <f>G15-H15+I15+J15+K15</f>
        <v/>
      </c>
    </row>
    <row r="16">
      <c r="A16" s="10" t="n"/>
      <c r="B16" s="11" t="n"/>
      <c r="C16" s="11" t="n"/>
      <c r="D16" s="12" t="n"/>
      <c r="E16" s="13">
        <f>IF(OR(B16="",C16=""),"",ROUND(MOD(C16-B16,1)*24,2))</f>
        <v/>
      </c>
      <c r="F16" s="14">
        <f>IF(E16="","",IF(E16&gt;12,1,IF(E16&gt;6,0.5,0.25)))</f>
        <v/>
      </c>
      <c r="G16" s="13">
        <f>IF(F16="",0,ROUND($K$6*F16,2))</f>
        <v/>
      </c>
      <c r="H16" s="12" t="n"/>
      <c r="I16" s="13">
        <f>ROUND((G16-H16)*$K$7/100,2)</f>
        <v/>
      </c>
      <c r="J16" s="12" t="n"/>
      <c r="K16" s="12" t="n"/>
      <c r="L16" s="13">
        <f>G16-H16+I16+J16+K16</f>
        <v/>
      </c>
    </row>
    <row r="17">
      <c r="A17" s="10" t="n"/>
      <c r="B17" s="11" t="n"/>
      <c r="C17" s="11" t="n"/>
      <c r="D17" s="12" t="n"/>
      <c r="E17" s="13">
        <f>IF(OR(B17="",C17=""),"",ROUND(MOD(C17-B17,1)*24,2))</f>
        <v/>
      </c>
      <c r="F17" s="14">
        <f>IF(E17="","",IF(E17&gt;12,1,IF(E17&gt;6,0.5,0.25)))</f>
        <v/>
      </c>
      <c r="G17" s="13">
        <f>IF(F17="",0,ROUND($K$6*F17,2))</f>
        <v/>
      </c>
      <c r="H17" s="12" t="n"/>
      <c r="I17" s="13">
        <f>ROUND((G17-H17)*$K$7/100,2)</f>
        <v/>
      </c>
      <c r="J17" s="12" t="n"/>
      <c r="K17" s="12" t="n"/>
      <c r="L17" s="13">
        <f>G17-H17+I17+J17+K17</f>
        <v/>
      </c>
    </row>
    <row r="18">
      <c r="A18" s="10" t="n"/>
      <c r="B18" s="11" t="n"/>
      <c r="C18" s="11" t="n"/>
      <c r="D18" s="12" t="n"/>
      <c r="E18" s="13">
        <f>IF(OR(B18="",C18=""),"",ROUND(MOD(C18-B18,1)*24,2))</f>
        <v/>
      </c>
      <c r="F18" s="14">
        <f>IF(E18="","",IF(E18&gt;12,1,IF(E18&gt;6,0.5,0.25)))</f>
        <v/>
      </c>
      <c r="G18" s="13">
        <f>IF(F18="",0,ROUND($K$6*F18,2))</f>
        <v/>
      </c>
      <c r="H18" s="12" t="n"/>
      <c r="I18" s="13">
        <f>ROUND((G18-H18)*$K$7/100,2)</f>
        <v/>
      </c>
      <c r="J18" s="12" t="n"/>
      <c r="K18" s="12" t="n"/>
      <c r="L18" s="13">
        <f>G18-H18+I18+J18+K18</f>
        <v/>
      </c>
    </row>
    <row r="19">
      <c r="A19" s="10" t="n"/>
      <c r="B19" s="11" t="n"/>
      <c r="C19" s="11" t="n"/>
      <c r="D19" s="12" t="n"/>
      <c r="E19" s="13">
        <f>IF(OR(B19="",C19=""),"",ROUND(MOD(C19-B19,1)*24,2))</f>
        <v/>
      </c>
      <c r="F19" s="14">
        <f>IF(E19="","",IF(E19&gt;12,1,IF(E19&gt;6,0.5,0.25)))</f>
        <v/>
      </c>
      <c r="G19" s="13">
        <f>IF(F19="",0,ROUND($K$6*F19,2))</f>
        <v/>
      </c>
      <c r="H19" s="12" t="n"/>
      <c r="I19" s="13">
        <f>ROUND((G19-H19)*$K$7/100,2)</f>
        <v/>
      </c>
      <c r="J19" s="12" t="n"/>
      <c r="K19" s="12" t="n"/>
      <c r="L19" s="13">
        <f>G19-H19+I19+J19+K19</f>
        <v/>
      </c>
    </row>
    <row r="20">
      <c r="A20" s="10" t="n"/>
      <c r="B20" s="11" t="n"/>
      <c r="C20" s="11" t="n"/>
      <c r="D20" s="12" t="n"/>
      <c r="E20" s="13">
        <f>IF(OR(B20="",C20=""),"",ROUND(MOD(C20-B20,1)*24,2))</f>
        <v/>
      </c>
      <c r="F20" s="14">
        <f>IF(E20="","",IF(E20&gt;12,1,IF(E20&gt;6,0.5,0.25)))</f>
        <v/>
      </c>
      <c r="G20" s="13">
        <f>IF(F20="",0,ROUND($K$6*F20,2))</f>
        <v/>
      </c>
      <c r="H20" s="12" t="n"/>
      <c r="I20" s="13">
        <f>ROUND((G20-H20)*$K$7/100,2)</f>
        <v/>
      </c>
      <c r="J20" s="12" t="n"/>
      <c r="K20" s="12" t="n"/>
      <c r="L20" s="13">
        <f>G20-H20+I20+J20+K20</f>
        <v/>
      </c>
    </row>
    <row r="21">
      <c r="D21" s="15" t="inlineStr">
        <is>
          <t>SPOLU</t>
        </is>
      </c>
      <c r="G21" s="16">
        <f>SUM(G13:G20)</f>
        <v/>
      </c>
      <c r="H21" s="16">
        <f>SUM(H13:H20)</f>
        <v/>
      </c>
      <c r="I21" s="16">
        <f>SUM(I13:I20)</f>
        <v/>
      </c>
      <c r="J21" s="16">
        <f>SUM(J13:J20)</f>
        <v/>
      </c>
      <c r="K21" s="16">
        <f>SUM(K13:K20)</f>
        <v/>
      </c>
      <c r="L21" s="16">
        <f>SUM(L13:L20)</f>
        <v/>
      </c>
    </row>
    <row r="22">
      <c r="I22" s="5" t="inlineStr">
        <is>
          <t>Preddavok €</t>
        </is>
      </c>
      <c r="L22" t="n">
        <v>0</v>
      </c>
    </row>
    <row r="23">
      <c r="I23" s="15" t="inlineStr">
        <is>
          <t>DOPLATOK / PREPLATOK €</t>
        </is>
      </c>
      <c r="L23" s="17">
        <f>L21-L22</f>
        <v/>
      </c>
    </row>
    <row r="25">
      <c r="A25" s="5" t="inlineStr">
        <is>
          <t>Stravné v zahraničí: do 6 h 25 %, nad 6 do 12 h 50 %, nad 12 h 100 % základnej sadzby krajiny (§ 13 zákona č. 283/2002 Z. z.).</t>
        </is>
      </c>
    </row>
    <row r="26">
      <c r="A26" s="5" t="inlineStr">
        <is>
          <t>Čas na území SR pred prechodom hraníc a po návrate sa vyúčtuje ako tuzemská cesta (použite tuzemský cestovný príkaz).</t>
        </is>
      </c>
    </row>
    <row r="27">
      <c r="A27" s="5" t="inlineStr">
        <is>
          <t>Ak cudzia mena nie je euro, prepočítajte výdavky kurzom ECB alebo kurzom, za ktorý zamestnanec menu nakúpil.</t>
        </is>
      </c>
    </row>
  </sheetData>
  <mergeCells count="8">
    <mergeCell ref="G6:J6"/>
    <mergeCell ref="B9:E9"/>
    <mergeCell ref="B8:E8"/>
    <mergeCell ref="G8:J8"/>
    <mergeCell ref="B6:E6"/>
    <mergeCell ref="B7:E7"/>
    <mergeCell ref="G7:J7"/>
    <mergeCell ref="B10:E10"/>
  </mergeCells>
  <pageMargins left="0.5" right="0.5" top="1" bottom="1" header="0.5" footer="0.5"/>
  <pageSetup paperSize="9" fitToHeight="0" fitToWidth="1"/>
  <headerFooter>
    <oddHeader/>
    <oddFooter>&amp;L&amp;7 Vzor pripravil portál Staviny – staviny.sk/vzory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2026-11-05T11:42:29Z</dcterms:created>
  <dcterms:modified xmlns:dcterms="http://purl.org/dc/terms/" xmlns:xsi="http://www.w3.org/2001/XMLSchema-instance" xsi:type="dcterms:W3CDTF">2026-11-05T11:42:29Z</dcterms:modified>
</cp:coreProperties>
</file>